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<sst xmlns="http://schemas.openxmlformats.org/spreadsheetml/2006/main" count="78" uniqueCount="68">
  <si>
    <t>国家能源集团宁夏煤业有限责任公司轻型废钢等一批废旧物资处置明细表</t>
  </si>
  <si>
    <t>序号</t>
  </si>
  <si>
    <t>挂牌物资名称</t>
  </si>
  <si>
    <t>预估数量</t>
  </si>
  <si>
    <t>挂牌价格</t>
  </si>
  <si>
    <t>预估总价</t>
  </si>
  <si>
    <t>保证金（元）</t>
  </si>
  <si>
    <t>存放地点</t>
  </si>
  <si>
    <t>1. </t>
  </si>
  <si>
    <t>轻型废钢</t>
  </si>
  <si>
    <t>1885吨</t>
  </si>
  <si>
    <t>2420元/吨</t>
  </si>
  <si>
    <t>煤制油分公司、枣泉煤矿、洗选中心、矿山机械制造维修分公司、双马煤矿、烯烃二分公司</t>
  </si>
  <si>
    <t>2. </t>
  </si>
  <si>
    <t>重型废钢</t>
  </si>
  <si>
    <t>406吨</t>
  </si>
  <si>
    <t>2870元/吨</t>
  </si>
  <si>
    <t>矿山机械制造维修分公司</t>
  </si>
  <si>
    <t>3. </t>
  </si>
  <si>
    <t>废钢丝绳输送带</t>
  </si>
  <si>
    <t>200吨</t>
  </si>
  <si>
    <t>500元/吨</t>
  </si>
  <si>
    <t>枣泉煤矿</t>
  </si>
  <si>
    <t>4. </t>
  </si>
  <si>
    <t>废钢屑</t>
  </si>
  <si>
    <t>204吨</t>
  </si>
  <si>
    <t>1300元/吨</t>
  </si>
  <si>
    <t>矿山机械制造维修分公司、洗选中心</t>
  </si>
  <si>
    <t>5. </t>
  </si>
  <si>
    <t>废钢丝绳</t>
  </si>
  <si>
    <t>20吨</t>
  </si>
  <si>
    <t>洗选中心</t>
  </si>
  <si>
    <t>6. </t>
  </si>
  <si>
    <t>废不锈钢</t>
  </si>
  <si>
    <t>23.4吨</t>
  </si>
  <si>
    <t>9320元/吨</t>
  </si>
  <si>
    <t>烯烃二分公司</t>
  </si>
  <si>
    <t>7. </t>
  </si>
  <si>
    <t>废塑料</t>
  </si>
  <si>
    <t>99.262吨</t>
  </si>
  <si>
    <t>2000元/吨</t>
  </si>
  <si>
    <t>8. </t>
  </si>
  <si>
    <t>废铁桶</t>
  </si>
  <si>
    <t>300个</t>
  </si>
  <si>
    <t>120元/个</t>
  </si>
  <si>
    <t>9. </t>
  </si>
  <si>
    <t>废纸箱</t>
  </si>
  <si>
    <t>1480元/吨</t>
  </si>
  <si>
    <t>10. </t>
  </si>
  <si>
    <t>废松木</t>
  </si>
  <si>
    <t>98吨</t>
  </si>
  <si>
    <t>300元/吨</t>
  </si>
  <si>
    <t>11. </t>
  </si>
  <si>
    <t>废橡胶</t>
  </si>
  <si>
    <t>10吨</t>
  </si>
  <si>
    <t>200元/吨</t>
  </si>
  <si>
    <t>12. </t>
  </si>
  <si>
    <t>废胶管</t>
  </si>
  <si>
    <t>400吨</t>
  </si>
  <si>
    <t>13. </t>
  </si>
  <si>
    <t>废轮胎</t>
  </si>
  <si>
    <t>9.6吨</t>
  </si>
  <si>
    <t>600元/吨</t>
  </si>
  <si>
    <t>14. </t>
  </si>
  <si>
    <t>废氧化铝和废分子筛</t>
  </si>
  <si>
    <t>152吨</t>
  </si>
  <si>
    <t>30元/吨</t>
  </si>
  <si>
    <t>甲醇分公司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</si>
</sst>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theme="1"/>
      <name val="宋体"/>
      <charset val="134"/>
      <scheme val="minor"/>
    </font>
    <font>
      <b/>
      <sz val="14"/>
      <color theme="1"/>
      <name val="宋体"/>
      <charset val="134"/>
      <scheme val="minor"/>
    </font>
    <font>
      <b/>
      <sz val="12"/>
      <color theme="1"/>
      <name val="微软雅黑"/>
      <charset val="134"/>
    </font>
    <font>
      <sz val="10.5"/>
      <color theme="1"/>
      <name val="仿宋_GB2312"/>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9"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3" applyNumberFormat="0" applyFont="0" applyAlignment="0" applyProtection="0">
      <alignment vertical="center"/>
    </xf>
    <xf numFmtId="0" fontId="6" fillId="12"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6" applyNumberFormat="0" applyFill="0" applyAlignment="0" applyProtection="0">
      <alignment vertical="center"/>
    </xf>
    <xf numFmtId="0" fontId="12" fillId="0" borderId="6" applyNumberFormat="0" applyFill="0" applyAlignment="0" applyProtection="0">
      <alignment vertical="center"/>
    </xf>
    <xf numFmtId="0" fontId="6" fillId="11" borderId="0" applyNumberFormat="0" applyBorder="0" applyAlignment="0" applyProtection="0">
      <alignment vertical="center"/>
    </xf>
    <xf numFmtId="0" fontId="7" fillId="0" borderId="2" applyNumberFormat="0" applyFill="0" applyAlignment="0" applyProtection="0">
      <alignment vertical="center"/>
    </xf>
    <xf numFmtId="0" fontId="6" fillId="22" borderId="0" applyNumberFormat="0" applyBorder="0" applyAlignment="0" applyProtection="0">
      <alignment vertical="center"/>
    </xf>
    <xf numFmtId="0" fontId="10" fillId="14" borderId="5" applyNumberFormat="0" applyAlignment="0" applyProtection="0">
      <alignment vertical="center"/>
    </xf>
    <xf numFmtId="0" fontId="21" fillId="14" borderId="4" applyNumberFormat="0" applyAlignment="0" applyProtection="0">
      <alignment vertical="center"/>
    </xf>
    <xf numFmtId="0" fontId="20" fillId="23" borderId="8" applyNumberFormat="0" applyAlignment="0" applyProtection="0">
      <alignment vertical="center"/>
    </xf>
    <xf numFmtId="0" fontId="4" fillId="24" borderId="0" applyNumberFormat="0" applyBorder="0" applyAlignment="0" applyProtection="0">
      <alignment vertical="center"/>
    </xf>
    <xf numFmtId="0" fontId="6" fillId="27" borderId="0" applyNumberFormat="0" applyBorder="0" applyAlignment="0" applyProtection="0">
      <alignment vertical="center"/>
    </xf>
    <xf numFmtId="0" fontId="19" fillId="0" borderId="7" applyNumberFormat="0" applyFill="0" applyAlignment="0" applyProtection="0">
      <alignment vertical="center"/>
    </xf>
    <xf numFmtId="0" fontId="22" fillId="0" borderId="9" applyNumberFormat="0" applyFill="0" applyAlignment="0" applyProtection="0">
      <alignment vertical="center"/>
    </xf>
    <xf numFmtId="0" fontId="14" fillId="18" borderId="0" applyNumberFormat="0" applyBorder="0" applyAlignment="0" applyProtection="0">
      <alignment vertical="center"/>
    </xf>
    <xf numFmtId="0" fontId="18" fillId="21" borderId="0" applyNumberFormat="0" applyBorder="0" applyAlignment="0" applyProtection="0">
      <alignment vertical="center"/>
    </xf>
    <xf numFmtId="0" fontId="4" fillId="15" borderId="0" applyNumberFormat="0" applyBorder="0" applyAlignment="0" applyProtection="0">
      <alignment vertical="center"/>
    </xf>
    <xf numFmtId="0" fontId="6" fillId="30" borderId="0" applyNumberFormat="0" applyBorder="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6" fillId="17" borderId="0" applyNumberFormat="0" applyBorder="0" applyAlignment="0" applyProtection="0">
      <alignment vertical="center"/>
    </xf>
    <xf numFmtId="0" fontId="6" fillId="31" borderId="0" applyNumberFormat="0" applyBorder="0" applyAlignment="0" applyProtection="0">
      <alignment vertical="center"/>
    </xf>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6" fillId="10" borderId="0" applyNumberFormat="0" applyBorder="0" applyAlignment="0" applyProtection="0">
      <alignment vertical="center"/>
    </xf>
    <xf numFmtId="0" fontId="4" fillId="32"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 fillId="8" borderId="0" applyNumberFormat="0" applyBorder="0" applyAlignment="0" applyProtection="0">
      <alignment vertical="center"/>
    </xf>
    <xf numFmtId="0" fontId="6" fillId="7"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topLeftCell="A4" workbookViewId="0">
      <selection activeCell="D10" sqref="D10"/>
    </sheetView>
  </sheetViews>
  <sheetFormatPr defaultColWidth="9" defaultRowHeight="13.5" outlineLevelCol="6"/>
  <cols>
    <col min="1" max="1" width="6.75" customWidth="1"/>
    <col min="2" max="2" width="16.875" customWidth="1"/>
    <col min="3" max="3" width="13.625" customWidth="1"/>
    <col min="4" max="4" width="14.125" customWidth="1"/>
    <col min="5" max="5" width="20.375" hidden="1" customWidth="1"/>
    <col min="6" max="6" width="16.25" customWidth="1"/>
    <col min="7" max="7" width="27.25" customWidth="1"/>
  </cols>
  <sheetData>
    <row r="1" ht="42" customHeight="1" spans="1:7">
      <c r="A1" s="1" t="s">
        <v>0</v>
      </c>
      <c r="B1" s="1"/>
      <c r="C1" s="1"/>
      <c r="D1" s="1"/>
      <c r="E1" s="1"/>
      <c r="F1" s="1"/>
      <c r="G1" s="1"/>
    </row>
    <row r="2" ht="43" customHeight="1" spans="1:7">
      <c r="A2" s="2" t="s">
        <v>1</v>
      </c>
      <c r="B2" s="2" t="s">
        <v>2</v>
      </c>
      <c r="C2" s="2" t="s">
        <v>3</v>
      </c>
      <c r="D2" s="2" t="s">
        <v>4</v>
      </c>
      <c r="E2" s="2" t="s">
        <v>5</v>
      </c>
      <c r="F2" s="2" t="s">
        <v>6</v>
      </c>
      <c r="G2" s="2" t="s">
        <v>7</v>
      </c>
    </row>
    <row r="3" ht="51" customHeight="1" spans="1:7">
      <c r="A3" s="3" t="s">
        <v>8</v>
      </c>
      <c r="B3" s="3" t="s">
        <v>9</v>
      </c>
      <c r="C3" s="3" t="s">
        <v>10</v>
      </c>
      <c r="D3" s="3" t="s">
        <v>11</v>
      </c>
      <c r="E3" s="3">
        <f>1885*2420</f>
        <v>4561700</v>
      </c>
      <c r="F3" s="3">
        <v>1300000</v>
      </c>
      <c r="G3" s="3" t="s">
        <v>12</v>
      </c>
    </row>
    <row r="4" ht="45" customHeight="1" spans="1:7">
      <c r="A4" s="3" t="s">
        <v>13</v>
      </c>
      <c r="B4" s="3" t="s">
        <v>14</v>
      </c>
      <c r="C4" s="3" t="s">
        <v>15</v>
      </c>
      <c r="D4" s="3" t="s">
        <v>16</v>
      </c>
      <c r="E4" s="3">
        <f>406*2870</f>
        <v>1165220</v>
      </c>
      <c r="F4" s="3">
        <v>350000</v>
      </c>
      <c r="G4" s="3" t="s">
        <v>17</v>
      </c>
    </row>
    <row r="5" ht="45" customHeight="1" spans="1:7">
      <c r="A5" s="3" t="s">
        <v>18</v>
      </c>
      <c r="B5" s="3" t="s">
        <v>19</v>
      </c>
      <c r="C5" s="3" t="s">
        <v>20</v>
      </c>
      <c r="D5" s="3" t="s">
        <v>21</v>
      </c>
      <c r="E5" s="3">
        <f>200*500</f>
        <v>100000</v>
      </c>
      <c r="F5" s="3">
        <f>E5*30%</f>
        <v>30000</v>
      </c>
      <c r="G5" s="3" t="s">
        <v>22</v>
      </c>
    </row>
    <row r="6" ht="45" customHeight="1" spans="1:7">
      <c r="A6" s="3" t="s">
        <v>23</v>
      </c>
      <c r="B6" s="3" t="s">
        <v>24</v>
      </c>
      <c r="C6" s="3" t="s">
        <v>25</v>
      </c>
      <c r="D6" s="3" t="s">
        <v>26</v>
      </c>
      <c r="E6" s="3">
        <f>204*1300</f>
        <v>265200</v>
      </c>
      <c r="F6" s="3">
        <v>80000</v>
      </c>
      <c r="G6" s="3" t="s">
        <v>27</v>
      </c>
    </row>
    <row r="7" ht="45" customHeight="1" spans="1:7">
      <c r="A7" s="3" t="s">
        <v>28</v>
      </c>
      <c r="B7" s="3" t="s">
        <v>29</v>
      </c>
      <c r="C7" s="3" t="s">
        <v>30</v>
      </c>
      <c r="D7" s="3" t="s">
        <v>21</v>
      </c>
      <c r="E7" s="3">
        <f>20*500</f>
        <v>10000</v>
      </c>
      <c r="F7" s="3">
        <f>E7*30%</f>
        <v>3000</v>
      </c>
      <c r="G7" s="3" t="s">
        <v>31</v>
      </c>
    </row>
    <row r="8" ht="45" customHeight="1" spans="1:7">
      <c r="A8" s="3" t="s">
        <v>32</v>
      </c>
      <c r="B8" s="3" t="s">
        <v>33</v>
      </c>
      <c r="C8" s="3" t="s">
        <v>34</v>
      </c>
      <c r="D8" s="3" t="s">
        <v>35</v>
      </c>
      <c r="E8" s="3">
        <f>23.4*9320</f>
        <v>218088</v>
      </c>
      <c r="F8" s="3">
        <v>65000</v>
      </c>
      <c r="G8" s="3" t="s">
        <v>36</v>
      </c>
    </row>
    <row r="9" ht="45" customHeight="1" spans="1:7">
      <c r="A9" s="3" t="s">
        <v>37</v>
      </c>
      <c r="B9" s="3" t="s">
        <v>38</v>
      </c>
      <c r="C9" s="3" t="s">
        <v>39</v>
      </c>
      <c r="D9" s="3" t="s">
        <v>40</v>
      </c>
      <c r="E9" s="3">
        <f>99.262*2000</f>
        <v>198524</v>
      </c>
      <c r="F9" s="3">
        <v>60000</v>
      </c>
      <c r="G9" s="3" t="s">
        <v>36</v>
      </c>
    </row>
    <row r="10" ht="45" customHeight="1" spans="1:7">
      <c r="A10" s="3" t="s">
        <v>41</v>
      </c>
      <c r="B10" s="3" t="s">
        <v>42</v>
      </c>
      <c r="C10" s="3" t="s">
        <v>43</v>
      </c>
      <c r="D10" s="3" t="s">
        <v>44</v>
      </c>
      <c r="E10" s="3">
        <f>300*120</f>
        <v>36000</v>
      </c>
      <c r="F10" s="3">
        <v>20000</v>
      </c>
      <c r="G10" s="3" t="s">
        <v>36</v>
      </c>
    </row>
    <row r="11" ht="45" customHeight="1" spans="1:7">
      <c r="A11" s="3" t="s">
        <v>45</v>
      </c>
      <c r="B11" s="3" t="s">
        <v>46</v>
      </c>
      <c r="C11" s="3" t="s">
        <v>20</v>
      </c>
      <c r="D11" s="3" t="s">
        <v>47</v>
      </c>
      <c r="E11" s="3">
        <f>200*1480</f>
        <v>296000</v>
      </c>
      <c r="F11" s="3">
        <v>90000</v>
      </c>
      <c r="G11" s="3" t="s">
        <v>36</v>
      </c>
    </row>
    <row r="12" ht="45" customHeight="1" spans="1:7">
      <c r="A12" s="3" t="s">
        <v>48</v>
      </c>
      <c r="B12" s="3" t="s">
        <v>49</v>
      </c>
      <c r="C12" s="3" t="s">
        <v>50</v>
      </c>
      <c r="D12" s="3" t="s">
        <v>51</v>
      </c>
      <c r="E12" s="3">
        <f>98*300</f>
        <v>29400</v>
      </c>
      <c r="F12" s="3">
        <v>10000</v>
      </c>
      <c r="G12" s="3" t="s">
        <v>36</v>
      </c>
    </row>
    <row r="13" ht="45" customHeight="1" spans="1:7">
      <c r="A13" s="3" t="s">
        <v>52</v>
      </c>
      <c r="B13" s="3" t="s">
        <v>53</v>
      </c>
      <c r="C13" s="3" t="s">
        <v>54</v>
      </c>
      <c r="D13" s="3" t="s">
        <v>55</v>
      </c>
      <c r="E13" s="3">
        <f>10*200</f>
        <v>2000</v>
      </c>
      <c r="F13" s="3">
        <f>E13*30%</f>
        <v>600</v>
      </c>
      <c r="G13" s="3" t="s">
        <v>17</v>
      </c>
    </row>
    <row r="14" ht="45" customHeight="1" spans="1:7">
      <c r="A14" s="3" t="s">
        <v>56</v>
      </c>
      <c r="B14" s="3" t="s">
        <v>57</v>
      </c>
      <c r="C14" s="3" t="s">
        <v>58</v>
      </c>
      <c r="D14" s="3" t="s">
        <v>51</v>
      </c>
      <c r="E14" s="3">
        <f>400*300</f>
        <v>120000</v>
      </c>
      <c r="F14" s="3">
        <f>E14*30%</f>
        <v>36000</v>
      </c>
      <c r="G14" s="3" t="s">
        <v>17</v>
      </c>
    </row>
    <row r="15" ht="45" customHeight="1" spans="1:7">
      <c r="A15" s="3" t="s">
        <v>59</v>
      </c>
      <c r="B15" s="3" t="s">
        <v>60</v>
      </c>
      <c r="C15" s="3" t="s">
        <v>61</v>
      </c>
      <c r="D15" s="3" t="s">
        <v>62</v>
      </c>
      <c r="E15" s="3">
        <f>9.6*600</f>
        <v>5760</v>
      </c>
      <c r="F15" s="3">
        <v>2000</v>
      </c>
      <c r="G15" s="3" t="s">
        <v>22</v>
      </c>
    </row>
    <row r="16" ht="45" customHeight="1" spans="1:7">
      <c r="A16" s="3" t="s">
        <v>63</v>
      </c>
      <c r="B16" s="3" t="s">
        <v>64</v>
      </c>
      <c r="C16" s="3" t="s">
        <v>65</v>
      </c>
      <c r="D16" s="3" t="s">
        <v>66</v>
      </c>
      <c r="E16" s="3">
        <f>152*30</f>
        <v>4560</v>
      </c>
      <c r="F16" s="3">
        <v>2000</v>
      </c>
      <c r="G16" s="3" t="s">
        <v>67</v>
      </c>
    </row>
  </sheetData>
  <mergeCells count="1">
    <mergeCell ref="A1:G1"/>
  </mergeCells>
  <pageMargins left="0.511805555555556" right="0.275" top="0.511805555555556" bottom="0.23611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祁柒柒คิดถึง</cp:lastModifiedBy>
  <dcterms:created xsi:type="dcterms:W3CDTF">2021-06-09T07:37:00Z</dcterms:created>
  <dcterms:modified xsi:type="dcterms:W3CDTF">2021-06-18T06:45:44Z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BBC7B01FDFBF495AA6A399F80BADC64C</vt:lpwstr>
  </property>
  <property fmtid="{D5CDD505-2E9C-101B-9397-08002B2CF9AE}" pid="3" name="KSOProductBuildVer">
    <vt:lpwstr>2052-11.1.0.10577</vt:lpwstr>
  </property>
</Properties>
</file>