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修明细表" sheetId="1" r:id="rId1"/>
  </sheets>
  <externalReferences>
    <externalReference r:id="rId2"/>
    <externalReference r:id="rId3"/>
    <externalReference r:id="rId4"/>
  </externalReferences>
  <definedNames>
    <definedName name="Print_Area_MI">#REF!</definedName>
    <definedName name="전">#REF!</definedName>
    <definedName name="주택사업본부">#REF!</definedName>
    <definedName name="철구사업본부">#REF!</definedName>
    <definedName name="a">#REF!</definedName>
    <definedName name="aa">#REF!</definedName>
    <definedName name="cost">#REF!</definedName>
    <definedName name="dw">[1]单位库!$A$1:$A$65536</definedName>
    <definedName name="eve">[2]XL4Poppy!$C$39</definedName>
    <definedName name="PRCGAAP">#REF!</definedName>
    <definedName name="PRCGAAP2">#REF!</definedName>
    <definedName name="_xlnm.Print_Area">#REF!</definedName>
    <definedName name="Work_Program_By_Area_List">#REF!</definedName>
    <definedName name="X">EVALUATE(SUBSTITUTE(SUBSTITUTE([3]油管区工程量计算!$I1,"[","*ISTEXT(""["),"]","]"")"))</definedName>
    <definedName name="高位水池">#REF!</definedName>
    <definedName name="红金龙">#REF!</definedName>
    <definedName name="汇率">#REF!</definedName>
    <definedName name="年初短期投资">#REF!</definedName>
    <definedName name="年初货币资金">#REF!</definedName>
    <definedName name="年初应收票据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_xlnm._FilterDatabase" localSheetId="0" hidden="1">装修明细表!$A$4:$K$46</definedName>
    <definedName name="_xlnm.Print_Area" localSheetId="0">装修明细表!$A$1:$J$57</definedName>
    <definedName name="_xlnm.Print_Titles" localSheetId="0">装修明细表!$1:$4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<sst xmlns="http://schemas.openxmlformats.org/spreadsheetml/2006/main" count="136" uniqueCount="89">
  <si>
    <t>房屋装饰装修评估明细表</t>
  </si>
  <si>
    <r>
      <rPr>
        <sz val="10"/>
        <color theme="1"/>
        <rFont val="宋体"/>
        <charset val="134"/>
      </rPr>
      <t>评估基准日：</t>
    </r>
    <r>
      <rPr>
        <sz val="10"/>
        <color indexed="8"/>
        <rFont val="Times New Roman"/>
        <charset val="0"/>
      </rPr>
      <t>2024</t>
    </r>
    <r>
      <rPr>
        <sz val="10"/>
        <color theme="1"/>
        <rFont val="宋体"/>
        <charset val="134"/>
      </rPr>
      <t>年5月23日</t>
    </r>
  </si>
  <si>
    <t>被评估单位（或产权持有单位）：贵州天南星酒店有限公司</t>
  </si>
  <si>
    <t>金额单位：人民币元</t>
  </si>
  <si>
    <t>序号</t>
  </si>
  <si>
    <t>资产名称</t>
  </si>
  <si>
    <t>品牌及规格</t>
  </si>
  <si>
    <t>建成年月</t>
  </si>
  <si>
    <t>计量单位</t>
  </si>
  <si>
    <t>数量</t>
  </si>
  <si>
    <t>评估原值</t>
  </si>
  <si>
    <t>成新率</t>
  </si>
  <si>
    <t>评估净值</t>
  </si>
  <si>
    <t>备注</t>
  </si>
  <si>
    <t>写字台</t>
  </si>
  <si>
    <t>面宽：0.42m</t>
  </si>
  <si>
    <t>m</t>
  </si>
  <si>
    <t>床头柜</t>
  </si>
  <si>
    <t>0.55*0.45*0.55</t>
  </si>
  <si>
    <t>个</t>
  </si>
  <si>
    <t>双人床架</t>
  </si>
  <si>
    <t>2*1.2</t>
  </si>
  <si>
    <t>双人床垫</t>
  </si>
  <si>
    <t>单人床架</t>
  </si>
  <si>
    <t>2*1.8</t>
  </si>
  <si>
    <t>单人床垫</t>
  </si>
  <si>
    <t>洗手台</t>
  </si>
  <si>
    <t>套</t>
  </si>
  <si>
    <t>衣柜</t>
  </si>
  <si>
    <t>㎡</t>
  </si>
  <si>
    <t>马桶</t>
  </si>
  <si>
    <t>茶柜</t>
  </si>
  <si>
    <t>0.9*0.5*0.8</t>
  </si>
  <si>
    <t>入户过道地砖</t>
  </si>
  <si>
    <t>0.8*0.8</t>
  </si>
  <si>
    <t>地砖</t>
  </si>
  <si>
    <t>卫生间地砖</t>
  </si>
  <si>
    <t>大插座面板</t>
  </si>
  <si>
    <t>小插座面板</t>
  </si>
  <si>
    <t>吊灯</t>
  </si>
  <si>
    <t>孔灯</t>
  </si>
  <si>
    <t>插座取卡装置</t>
  </si>
  <si>
    <t>床边条形灯</t>
  </si>
  <si>
    <t>门头</t>
  </si>
  <si>
    <t>隔层</t>
  </si>
  <si>
    <t>混凝土板</t>
  </si>
  <si>
    <t>项</t>
  </si>
  <si>
    <t>挂画</t>
  </si>
  <si>
    <t>0.5*0.7</t>
  </si>
  <si>
    <t>幅</t>
  </si>
  <si>
    <t>墙布</t>
  </si>
  <si>
    <t>消防系统</t>
  </si>
  <si>
    <t>轻质砖隔断</t>
  </si>
  <si>
    <r>
      <rPr>
        <sz val="10"/>
        <color theme="1"/>
        <rFont val="宋体"/>
        <charset val="0"/>
      </rPr>
      <t>厚</t>
    </r>
    <r>
      <rPr>
        <sz val="10"/>
        <color theme="1"/>
        <rFont val="Times New Roman"/>
        <charset val="0"/>
      </rPr>
      <t>0.24m</t>
    </r>
  </si>
  <si>
    <t>整屋水电</t>
  </si>
  <si>
    <t>客房门</t>
  </si>
  <si>
    <t>0.85*2</t>
  </si>
  <si>
    <t>樘</t>
  </si>
  <si>
    <t>装饰板墙面</t>
  </si>
  <si>
    <t>卫生间墙砖</t>
  </si>
  <si>
    <t>卫生间内玻璃隔断</t>
  </si>
  <si>
    <t>花洒</t>
  </si>
  <si>
    <t>木质+玻璃隔断</t>
  </si>
  <si>
    <t>木地板</t>
  </si>
  <si>
    <t>电视背景墙</t>
  </si>
  <si>
    <t>窗台下装饰板</t>
  </si>
  <si>
    <t>石膏吊顶</t>
  </si>
  <si>
    <t>刮瓷</t>
  </si>
  <si>
    <t>毛巾柜</t>
  </si>
  <si>
    <t>高2m</t>
  </si>
  <si>
    <t>窗台垫高</t>
  </si>
  <si>
    <t>15cm</t>
  </si>
  <si>
    <t>窗台垫高石材</t>
  </si>
  <si>
    <t>电视机</t>
  </si>
  <si>
    <t>长虹43寸</t>
  </si>
  <si>
    <t>台</t>
  </si>
  <si>
    <t>空调系统</t>
  </si>
  <si>
    <t>空调</t>
  </si>
  <si>
    <t>3P</t>
  </si>
  <si>
    <t>空气能热水器</t>
  </si>
  <si>
    <t>电脑一体机</t>
  </si>
  <si>
    <t>L2409</t>
  </si>
  <si>
    <t>台式组装机</t>
  </si>
  <si>
    <t>AOC</t>
  </si>
  <si>
    <t>前台电脑</t>
  </si>
  <si>
    <t>瀚仕达</t>
  </si>
  <si>
    <t>组装电脑</t>
  </si>
  <si>
    <t>H23851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</si>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</sst>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#,##0.00_ "/>
  </numFmts>
  <fonts count="40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b/>
      <sz val="10"/>
      <color theme="1"/>
      <name val="Times New Roman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8"/>
      <name val="Times New Roman"/>
      <charset val="0"/>
    </font>
    <font>
      <b/>
      <sz val="8"/>
      <color theme="1"/>
      <name val="Times New Roman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8"/>
      <color theme="1"/>
      <name val="宋体"/>
      <charset val="134"/>
      <scheme val="minor"/>
    </font>
    <font>
      <sz val="8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43" fontId="9" fillId="0" borderId="0" xfId="1" applyNumberFormat="1" applyFont="1" applyFill="1" applyBorder="1" applyAlignment="1" applyProtection="1">
      <alignment horizontal="center" vertical="center"/>
      <protection locked="0"/>
    </xf>
    <xf numFmtId="9" fontId="9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43" fontId="10" fillId="0" borderId="1" xfId="1" applyNumberFormat="1" applyFont="1" applyFill="1" applyBorder="1" applyAlignment="1" applyProtection="1">
      <alignment horizontal="center" vertical="center"/>
      <protection locked="0"/>
    </xf>
    <xf numFmtId="9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3" fontId="1" fillId="0" borderId="1" xfId="1" applyNumberFormat="1" applyFont="1" applyFill="1" applyBorder="1" applyProtection="1">
      <alignment vertical="center"/>
      <protection locked="0"/>
    </xf>
    <xf numFmtId="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3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43" fontId="1" fillId="0" borderId="1" xfId="1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4\&#26032;&#21152;&#21367;%20(f)\DOCUME~1\ADMINI~1\LOCALS~1\Temp\Rar$DI08.891\&#24037;&#31243;&#25216;&#26415;&#36164;&#26009;\&#31354;&#30333;&#26679;&#34920;(&#26045;&#24037;&#65289;\&#24037;&#31243;&#37327;&#35745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2010&#24180;&#35780;&#20272;\&#20852;&#20041;&#22320;&#21306;\&#39532;&#23725;&#26032;&#21306;&#21152;&#27833;&#31449;\&#20852;&#20041;&#24066;&#39532;&#23725;&#26032;&#21306;&#21152;&#27833;&#31449;&#35780;&#20272;&#26126;&#32454;&#34920;&#25151;&#23627;&#21450;&#22303;&#22320;&#35780;&#20272;&#35745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稿"/>
      <sheetName val="单位库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产评估汇总表"/>
      <sheetName val="例1－房屋建筑物清查评估明细表"/>
      <sheetName val="例2－构筑物清查评估明细表"/>
      <sheetName val="例3－机器设备清查评估明细表"/>
      <sheetName val="例4－土地使用权清查评估明细表"/>
      <sheetName val="建安造价计算表(砖混）"/>
      <sheetName val="成新率汇总表"/>
      <sheetName val="房屋现场调查表"/>
      <sheetName val="建安造价计算表(加油棚）"/>
      <sheetName val="油罐池取费表"/>
      <sheetName val="构筑物重置价计算表"/>
      <sheetName val="房屋建（构）筑物重置全价计算表"/>
      <sheetName val="房屋建（构）筑物成新率及评估结果测算表"/>
      <sheetName val="设备评估值计算表"/>
      <sheetName val="油罐区套价"/>
      <sheetName val="油管区工程量计算"/>
      <sheetName val="钢筋计算"/>
      <sheetName val=" 待估宗地区位条件修正系数表"/>
      <sheetName val="土地使用权-基准地价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J17" sqref="J17"/>
    </sheetView>
  </sheetViews>
  <sheetFormatPr defaultColWidth="9.025" defaultRowHeight="13.5"/>
  <cols>
    <col min="2" max="2" width="16.5666666666667" style="7" customWidth="1"/>
    <col min="3" max="3" width="11.4833333333333" customWidth="1"/>
    <col min="4" max="4" width="9.76666666666667"/>
    <col min="6" max="6" width="10.2"/>
    <col min="7" max="7" width="15.0583333333333" customWidth="1"/>
    <col min="8" max="8" width="7.03333333333333" customWidth="1"/>
    <col min="9" max="9" width="12.8" customWidth="1"/>
    <col min="10" max="10" width="14.95" customWidth="1"/>
  </cols>
  <sheetData>
    <row r="1" s="1" customFormat="1" ht="20.2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52"/>
    </row>
    <row r="2" s="1" customForma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52"/>
    </row>
    <row r="3" s="2" customFormat="1" ht="12.75" spans="1:11">
      <c r="A3" s="10" t="s">
        <v>2</v>
      </c>
      <c r="B3" s="11"/>
      <c r="C3" s="12"/>
      <c r="D3" s="13"/>
      <c r="E3" s="13"/>
      <c r="F3" s="14"/>
      <c r="G3" s="15"/>
      <c r="H3" s="16"/>
      <c r="I3" s="15"/>
      <c r="J3" s="53" t="s">
        <v>3</v>
      </c>
      <c r="K3" s="54"/>
    </row>
    <row r="4" s="3" customFormat="1" ht="12.75" spans="1:10">
      <c r="A4" s="17" t="s">
        <v>4</v>
      </c>
      <c r="B4" s="18" t="s">
        <v>5</v>
      </c>
      <c r="C4" s="19" t="s">
        <v>6</v>
      </c>
      <c r="D4" s="20" t="s">
        <v>7</v>
      </c>
      <c r="E4" s="17" t="s">
        <v>8</v>
      </c>
      <c r="F4" s="21" t="s">
        <v>9</v>
      </c>
      <c r="G4" s="22" t="s">
        <v>10</v>
      </c>
      <c r="H4" s="23" t="s">
        <v>11</v>
      </c>
      <c r="I4" s="22" t="s">
        <v>12</v>
      </c>
      <c r="J4" s="17" t="s">
        <v>13</v>
      </c>
    </row>
    <row r="5" s="4" customFormat="1" ht="12.75" spans="1:10">
      <c r="A5" s="24">
        <v>1</v>
      </c>
      <c r="B5" s="25" t="s">
        <v>14</v>
      </c>
      <c r="C5" s="26" t="s">
        <v>15</v>
      </c>
      <c r="D5" s="27">
        <v>43497</v>
      </c>
      <c r="E5" s="28" t="s">
        <v>16</v>
      </c>
      <c r="F5" s="29">
        <v>114.4</v>
      </c>
      <c r="G5" s="30">
        <v>25238</v>
      </c>
      <c r="H5" s="31">
        <v>0.374520547945206</v>
      </c>
      <c r="I5" s="55">
        <f t="shared" ref="I5:I54" si="0">ROUND(G5*H5,0)</f>
        <v>9452</v>
      </c>
      <c r="J5" s="33"/>
    </row>
    <row r="6" s="4" customFormat="1" ht="24" spans="1:10">
      <c r="A6" s="24">
        <v>2</v>
      </c>
      <c r="B6" s="25" t="s">
        <v>17</v>
      </c>
      <c r="C6" s="26" t="s">
        <v>18</v>
      </c>
      <c r="D6" s="27">
        <v>43497</v>
      </c>
      <c r="E6" s="28" t="s">
        <v>19</v>
      </c>
      <c r="F6" s="29">
        <v>88</v>
      </c>
      <c r="G6" s="30">
        <v>31062</v>
      </c>
      <c r="H6" s="31">
        <v>0.374520547945206</v>
      </c>
      <c r="I6" s="55">
        <f t="shared" si="0"/>
        <v>11633</v>
      </c>
      <c r="J6" s="33"/>
    </row>
    <row r="7" s="4" customFormat="1" ht="12.75" spans="1:10">
      <c r="A7" s="24">
        <v>3</v>
      </c>
      <c r="B7" s="25" t="s">
        <v>20</v>
      </c>
      <c r="C7" s="26" t="s">
        <v>21</v>
      </c>
      <c r="D7" s="27">
        <v>43497</v>
      </c>
      <c r="E7" s="28" t="s">
        <v>19</v>
      </c>
      <c r="F7" s="29">
        <f>36+5</f>
        <v>41</v>
      </c>
      <c r="G7" s="30">
        <v>27090</v>
      </c>
      <c r="H7" s="31">
        <v>0.374520547945206</v>
      </c>
      <c r="I7" s="55">
        <f t="shared" si="0"/>
        <v>10146</v>
      </c>
      <c r="J7" s="33"/>
    </row>
    <row r="8" s="4" customFormat="1" ht="12.75" spans="1:10">
      <c r="A8" s="24">
        <v>4</v>
      </c>
      <c r="B8" s="25" t="s">
        <v>22</v>
      </c>
      <c r="C8" s="26" t="s">
        <v>21</v>
      </c>
      <c r="D8" s="27">
        <v>43497</v>
      </c>
      <c r="E8" s="28" t="s">
        <v>19</v>
      </c>
      <c r="F8" s="29">
        <f>36+5</f>
        <v>41</v>
      </c>
      <c r="G8" s="30">
        <v>31613</v>
      </c>
      <c r="H8" s="31">
        <v>0.374520547945206</v>
      </c>
      <c r="I8" s="55">
        <f t="shared" si="0"/>
        <v>11840</v>
      </c>
      <c r="J8" s="33"/>
    </row>
    <row r="9" s="4" customFormat="1" ht="12.75" spans="1:10">
      <c r="A9" s="24">
        <v>5</v>
      </c>
      <c r="B9" s="25" t="s">
        <v>23</v>
      </c>
      <c r="C9" s="26" t="s">
        <v>24</v>
      </c>
      <c r="D9" s="27">
        <v>43497</v>
      </c>
      <c r="E9" s="28" t="s">
        <v>19</v>
      </c>
      <c r="F9" s="29">
        <v>26</v>
      </c>
      <c r="G9" s="30">
        <v>21797</v>
      </c>
      <c r="H9" s="31">
        <v>0.374520547945206</v>
      </c>
      <c r="I9" s="55">
        <f t="shared" si="0"/>
        <v>8163</v>
      </c>
      <c r="J9" s="33"/>
    </row>
    <row r="10" s="4" customFormat="1" ht="12.75" spans="1:10">
      <c r="A10" s="24">
        <v>6</v>
      </c>
      <c r="B10" s="25" t="s">
        <v>25</v>
      </c>
      <c r="C10" s="26" t="s">
        <v>24</v>
      </c>
      <c r="D10" s="27">
        <v>43497</v>
      </c>
      <c r="E10" s="28" t="s">
        <v>19</v>
      </c>
      <c r="F10" s="29">
        <v>26</v>
      </c>
      <c r="G10" s="30">
        <v>24378</v>
      </c>
      <c r="H10" s="31">
        <v>0.374520547945206</v>
      </c>
      <c r="I10" s="55">
        <f t="shared" si="0"/>
        <v>9130</v>
      </c>
      <c r="J10" s="33"/>
    </row>
    <row r="11" s="4" customFormat="1" ht="12.75" spans="1:10">
      <c r="A11" s="24">
        <v>7</v>
      </c>
      <c r="B11" s="25" t="s">
        <v>26</v>
      </c>
      <c r="C11" s="26" t="s">
        <v>26</v>
      </c>
      <c r="D11" s="27">
        <v>43497</v>
      </c>
      <c r="E11" s="28" t="s">
        <v>27</v>
      </c>
      <c r="F11" s="29">
        <v>44</v>
      </c>
      <c r="G11" s="30">
        <v>53389</v>
      </c>
      <c r="H11" s="31">
        <v>0.374520547945206</v>
      </c>
      <c r="I11" s="55">
        <f t="shared" si="0"/>
        <v>19995</v>
      </c>
      <c r="J11" s="38"/>
    </row>
    <row r="12" s="4" customFormat="1" ht="12.75" spans="1:10">
      <c r="A12" s="24">
        <v>8</v>
      </c>
      <c r="B12" s="25" t="s">
        <v>28</v>
      </c>
      <c r="C12" s="26"/>
      <c r="D12" s="27">
        <v>43497</v>
      </c>
      <c r="E12" s="32" t="s">
        <v>29</v>
      </c>
      <c r="F12" s="29">
        <v>158.202</v>
      </c>
      <c r="G12" s="30">
        <v>61078</v>
      </c>
      <c r="H12" s="31">
        <v>0.374520547945206</v>
      </c>
      <c r="I12" s="55">
        <f t="shared" si="0"/>
        <v>22875</v>
      </c>
      <c r="J12" s="33"/>
    </row>
    <row r="13" s="4" customFormat="1" ht="12.75" spans="1:10">
      <c r="A13" s="24">
        <v>9</v>
      </c>
      <c r="B13" s="25" t="s">
        <v>30</v>
      </c>
      <c r="C13" s="33"/>
      <c r="D13" s="27">
        <v>43497</v>
      </c>
      <c r="E13" s="32" t="s">
        <v>19</v>
      </c>
      <c r="F13" s="29">
        <v>44</v>
      </c>
      <c r="G13" s="30">
        <v>26694</v>
      </c>
      <c r="H13" s="31">
        <v>0.374520547945206</v>
      </c>
      <c r="I13" s="55">
        <f t="shared" si="0"/>
        <v>9997</v>
      </c>
      <c r="J13" s="33"/>
    </row>
    <row r="14" s="4" customFormat="1" ht="12.75" spans="1:10">
      <c r="A14" s="24">
        <v>10</v>
      </c>
      <c r="B14" s="25" t="s">
        <v>31</v>
      </c>
      <c r="C14" s="33" t="s">
        <v>32</v>
      </c>
      <c r="D14" s="27">
        <v>43497</v>
      </c>
      <c r="E14" s="32" t="s">
        <v>19</v>
      </c>
      <c r="F14" s="29">
        <v>44</v>
      </c>
      <c r="G14" s="30">
        <v>21841</v>
      </c>
      <c r="H14" s="31">
        <v>0.374520547945206</v>
      </c>
      <c r="I14" s="55">
        <f t="shared" si="0"/>
        <v>8180</v>
      </c>
      <c r="J14" s="33"/>
    </row>
    <row r="15" s="4" customFormat="1" ht="12.75" spans="1:10">
      <c r="A15" s="24">
        <v>11</v>
      </c>
      <c r="B15" s="25" t="s">
        <v>33</v>
      </c>
      <c r="C15" s="33" t="s">
        <v>34</v>
      </c>
      <c r="D15" s="27">
        <v>43497</v>
      </c>
      <c r="E15" s="32" t="s">
        <v>29</v>
      </c>
      <c r="F15" s="29">
        <v>240.5268</v>
      </c>
      <c r="G15" s="30">
        <v>34491</v>
      </c>
      <c r="H15" s="31">
        <v>0.374520547945206</v>
      </c>
      <c r="I15" s="55">
        <f t="shared" si="0"/>
        <v>12918</v>
      </c>
      <c r="J15" s="33"/>
    </row>
    <row r="16" s="4" customFormat="1" ht="12.75" spans="1:10">
      <c r="A16" s="24">
        <v>12</v>
      </c>
      <c r="B16" s="34" t="s">
        <v>35</v>
      </c>
      <c r="C16" s="26"/>
      <c r="D16" s="27">
        <v>43497</v>
      </c>
      <c r="E16" s="28" t="s">
        <v>29</v>
      </c>
      <c r="F16" s="29">
        <v>24.15</v>
      </c>
      <c r="G16" s="30">
        <v>3463</v>
      </c>
      <c r="H16" s="31">
        <v>0.374520547945206</v>
      </c>
      <c r="I16" s="55">
        <f t="shared" si="0"/>
        <v>1297</v>
      </c>
      <c r="J16" s="26"/>
    </row>
    <row r="17" s="4" customFormat="1" ht="12.75" spans="1:10">
      <c r="A17" s="24">
        <v>13</v>
      </c>
      <c r="B17" s="25" t="s">
        <v>36</v>
      </c>
      <c r="C17" s="33"/>
      <c r="D17" s="27">
        <v>43497</v>
      </c>
      <c r="E17" s="32" t="s">
        <v>29</v>
      </c>
      <c r="F17" s="29">
        <v>145.472</v>
      </c>
      <c r="G17" s="30">
        <v>26477</v>
      </c>
      <c r="H17" s="31">
        <v>0.374520547945206</v>
      </c>
      <c r="I17" s="55">
        <f t="shared" si="0"/>
        <v>9916</v>
      </c>
      <c r="J17" s="38"/>
    </row>
    <row r="18" s="4" customFormat="1" ht="12.75" spans="1:10">
      <c r="A18" s="24">
        <v>14</v>
      </c>
      <c r="B18" s="34" t="s">
        <v>35</v>
      </c>
      <c r="C18" s="24"/>
      <c r="D18" s="27">
        <v>43497</v>
      </c>
      <c r="E18" s="28" t="s">
        <v>29</v>
      </c>
      <c r="F18" s="29">
        <v>53.9</v>
      </c>
      <c r="G18" s="30">
        <v>7729</v>
      </c>
      <c r="H18" s="31">
        <v>0.374520547945206</v>
      </c>
      <c r="I18" s="55">
        <f t="shared" si="0"/>
        <v>2895</v>
      </c>
      <c r="J18" s="33"/>
    </row>
    <row r="19" s="4" customFormat="1" ht="12.75" spans="1:10">
      <c r="A19" s="24">
        <v>15</v>
      </c>
      <c r="B19" s="25" t="s">
        <v>37</v>
      </c>
      <c r="C19" s="26"/>
      <c r="D19" s="27">
        <v>43497</v>
      </c>
      <c r="E19" s="28" t="s">
        <v>19</v>
      </c>
      <c r="F19" s="29">
        <v>132</v>
      </c>
      <c r="G19" s="30">
        <v>3640</v>
      </c>
      <c r="H19" s="31">
        <v>0.374520547945206</v>
      </c>
      <c r="I19" s="55">
        <f t="shared" si="0"/>
        <v>1363</v>
      </c>
      <c r="J19" s="33"/>
    </row>
    <row r="20" s="4" customFormat="1" ht="12.75" spans="1:10">
      <c r="A20" s="24">
        <v>16</v>
      </c>
      <c r="B20" s="25" t="s">
        <v>38</v>
      </c>
      <c r="C20" s="26"/>
      <c r="D20" s="27">
        <v>43497</v>
      </c>
      <c r="E20" s="28" t="s">
        <v>19</v>
      </c>
      <c r="F20" s="29">
        <v>88</v>
      </c>
      <c r="G20" s="30">
        <v>1456</v>
      </c>
      <c r="H20" s="31">
        <v>0.374520547945206</v>
      </c>
      <c r="I20" s="55">
        <f t="shared" si="0"/>
        <v>545</v>
      </c>
      <c r="J20" s="33"/>
    </row>
    <row r="21" s="4" customFormat="1" ht="12.75" spans="1:10">
      <c r="A21" s="24">
        <v>17</v>
      </c>
      <c r="B21" s="25" t="s">
        <v>39</v>
      </c>
      <c r="C21" s="26"/>
      <c r="D21" s="27">
        <v>43497</v>
      </c>
      <c r="E21" s="28" t="s">
        <v>19</v>
      </c>
      <c r="F21" s="29">
        <v>44</v>
      </c>
      <c r="G21" s="30">
        <v>12619</v>
      </c>
      <c r="H21" s="31">
        <v>0.374520547945206</v>
      </c>
      <c r="I21" s="55">
        <f t="shared" si="0"/>
        <v>4726</v>
      </c>
      <c r="J21" s="33"/>
    </row>
    <row r="22" s="4" customFormat="1" ht="12.75" spans="1:10">
      <c r="A22" s="24">
        <v>18</v>
      </c>
      <c r="B22" s="25" t="s">
        <v>40</v>
      </c>
      <c r="C22" s="26"/>
      <c r="D22" s="27">
        <v>43497</v>
      </c>
      <c r="E22" s="28" t="s">
        <v>19</v>
      </c>
      <c r="F22" s="29">
        <v>352</v>
      </c>
      <c r="G22" s="30">
        <v>17473</v>
      </c>
      <c r="H22" s="31">
        <v>0.374520547945206</v>
      </c>
      <c r="I22" s="55">
        <f t="shared" si="0"/>
        <v>6544</v>
      </c>
      <c r="J22" s="33"/>
    </row>
    <row r="23" s="4" customFormat="1" ht="12.75" spans="1:10">
      <c r="A23" s="24">
        <v>19</v>
      </c>
      <c r="B23" s="25" t="s">
        <v>41</v>
      </c>
      <c r="C23" s="26"/>
      <c r="D23" s="27">
        <v>43497</v>
      </c>
      <c r="E23" s="28" t="s">
        <v>19</v>
      </c>
      <c r="F23" s="29">
        <v>44</v>
      </c>
      <c r="G23" s="30">
        <v>1213</v>
      </c>
      <c r="H23" s="31">
        <v>0.374520547945206</v>
      </c>
      <c r="I23" s="55">
        <f t="shared" si="0"/>
        <v>454</v>
      </c>
      <c r="J23" s="33"/>
    </row>
    <row r="24" s="4" customFormat="1" ht="12.75" spans="1:10">
      <c r="A24" s="24">
        <v>20</v>
      </c>
      <c r="B24" s="25" t="s">
        <v>42</v>
      </c>
      <c r="C24" s="26"/>
      <c r="D24" s="27">
        <v>43497</v>
      </c>
      <c r="E24" s="28" t="s">
        <v>19</v>
      </c>
      <c r="F24" s="29">
        <v>44</v>
      </c>
      <c r="G24" s="30">
        <v>7038</v>
      </c>
      <c r="H24" s="31">
        <v>0.374520547945206</v>
      </c>
      <c r="I24" s="55">
        <f t="shared" si="0"/>
        <v>2636</v>
      </c>
      <c r="J24" s="33"/>
    </row>
    <row r="25" s="4" customFormat="1" ht="12.75" spans="1:10">
      <c r="A25" s="24">
        <v>21</v>
      </c>
      <c r="B25" s="25" t="s">
        <v>43</v>
      </c>
      <c r="C25" s="35"/>
      <c r="D25" s="27">
        <v>43497</v>
      </c>
      <c r="E25" s="27" t="s">
        <v>16</v>
      </c>
      <c r="F25" s="29">
        <v>3</v>
      </c>
      <c r="G25" s="30">
        <v>6343</v>
      </c>
      <c r="H25" s="31">
        <v>0.374520547945206</v>
      </c>
      <c r="I25" s="55">
        <f t="shared" si="0"/>
        <v>2376</v>
      </c>
      <c r="J25" s="38"/>
    </row>
    <row r="26" s="4" customFormat="1" ht="12.75" spans="1:10">
      <c r="A26" s="24">
        <v>22</v>
      </c>
      <c r="B26" s="34" t="s">
        <v>44</v>
      </c>
      <c r="C26" s="26" t="s">
        <v>45</v>
      </c>
      <c r="D26" s="27">
        <v>43497</v>
      </c>
      <c r="E26" s="28" t="s">
        <v>46</v>
      </c>
      <c r="F26" s="29">
        <v>1</v>
      </c>
      <c r="G26" s="30">
        <v>206595</v>
      </c>
      <c r="H26" s="31">
        <v>0.61841095890411</v>
      </c>
      <c r="I26" s="55">
        <f t="shared" si="0"/>
        <v>127761</v>
      </c>
      <c r="J26" s="26"/>
    </row>
    <row r="27" s="4" customFormat="1" ht="12.75" spans="1:10">
      <c r="A27" s="24">
        <v>23</v>
      </c>
      <c r="B27" s="25" t="s">
        <v>47</v>
      </c>
      <c r="C27" s="36" t="s">
        <v>48</v>
      </c>
      <c r="D27" s="27">
        <v>43497</v>
      </c>
      <c r="E27" s="28" t="s">
        <v>49</v>
      </c>
      <c r="F27" s="29">
        <v>44</v>
      </c>
      <c r="G27" s="30">
        <v>6088</v>
      </c>
      <c r="H27" s="31">
        <v>0.374520547945206</v>
      </c>
      <c r="I27" s="55">
        <f t="shared" si="0"/>
        <v>2280</v>
      </c>
      <c r="J27" s="33"/>
    </row>
    <row r="28" s="4" customFormat="1" ht="12.75" spans="1:10">
      <c r="A28" s="24">
        <v>24</v>
      </c>
      <c r="B28" s="25" t="s">
        <v>50</v>
      </c>
      <c r="C28" s="26"/>
      <c r="D28" s="27">
        <v>43497</v>
      </c>
      <c r="E28" s="28" t="s">
        <v>29</v>
      </c>
      <c r="F28" s="29">
        <v>817.036</v>
      </c>
      <c r="G28" s="30">
        <v>76606</v>
      </c>
      <c r="H28" s="31">
        <v>0.374520547945206</v>
      </c>
      <c r="I28" s="55">
        <f t="shared" si="0"/>
        <v>28691</v>
      </c>
      <c r="J28" s="38"/>
    </row>
    <row r="29" s="4" customFormat="1" ht="12.75" spans="1:10">
      <c r="A29" s="24">
        <v>25</v>
      </c>
      <c r="B29" s="34" t="s">
        <v>50</v>
      </c>
      <c r="C29" s="24"/>
      <c r="D29" s="27">
        <v>43497</v>
      </c>
      <c r="E29" s="28" t="s">
        <v>29</v>
      </c>
      <c r="F29" s="29">
        <v>283.0414</v>
      </c>
      <c r="G29" s="30">
        <v>26538</v>
      </c>
      <c r="H29" s="31">
        <v>0.374520547945206</v>
      </c>
      <c r="I29" s="55">
        <f t="shared" si="0"/>
        <v>9939</v>
      </c>
      <c r="J29" s="33"/>
    </row>
    <row r="30" s="4" customFormat="1" ht="12.75" spans="1:10">
      <c r="A30" s="24">
        <v>26</v>
      </c>
      <c r="B30" s="34" t="s">
        <v>51</v>
      </c>
      <c r="C30" s="26"/>
      <c r="D30" s="27">
        <v>43497</v>
      </c>
      <c r="E30" s="28" t="s">
        <v>46</v>
      </c>
      <c r="F30" s="29">
        <v>1</v>
      </c>
      <c r="G30" s="30">
        <v>202229</v>
      </c>
      <c r="H30" s="31">
        <v>0.457616438356164</v>
      </c>
      <c r="I30" s="55">
        <f t="shared" si="0"/>
        <v>92543</v>
      </c>
      <c r="J30" s="26"/>
    </row>
    <row r="31" s="4" customFormat="1" ht="12.75" spans="1:10">
      <c r="A31" s="24">
        <v>27</v>
      </c>
      <c r="B31" s="37" t="s">
        <v>52</v>
      </c>
      <c r="C31" s="38" t="s">
        <v>53</v>
      </c>
      <c r="D31" s="27">
        <v>43497</v>
      </c>
      <c r="E31" s="32" t="s">
        <v>29</v>
      </c>
      <c r="F31" s="29">
        <v>331.452</v>
      </c>
      <c r="G31" s="30">
        <v>51186</v>
      </c>
      <c r="H31" s="31">
        <v>0.61841095890411</v>
      </c>
      <c r="I31" s="55">
        <f t="shared" si="0"/>
        <v>31654</v>
      </c>
      <c r="J31" s="33"/>
    </row>
    <row r="32" s="4" customFormat="1" ht="12.75" spans="1:10">
      <c r="A32" s="24">
        <v>28</v>
      </c>
      <c r="B32" s="34" t="s">
        <v>54</v>
      </c>
      <c r="C32" s="26"/>
      <c r="D32" s="27">
        <v>43497</v>
      </c>
      <c r="E32" s="28" t="s">
        <v>46</v>
      </c>
      <c r="F32" s="29">
        <v>1</v>
      </c>
      <c r="G32" s="30">
        <v>183844</v>
      </c>
      <c r="H32" s="31">
        <v>0.61841095890411</v>
      </c>
      <c r="I32" s="55">
        <f t="shared" si="0"/>
        <v>113691</v>
      </c>
      <c r="J32" s="36"/>
    </row>
    <row r="33" s="4" customFormat="1" ht="12.75" spans="1:10">
      <c r="A33" s="24">
        <v>29</v>
      </c>
      <c r="B33" s="25" t="s">
        <v>55</v>
      </c>
      <c r="C33" s="33" t="s">
        <v>56</v>
      </c>
      <c r="D33" s="27">
        <v>43497</v>
      </c>
      <c r="E33" s="32" t="s">
        <v>57</v>
      </c>
      <c r="F33" s="29">
        <v>44</v>
      </c>
      <c r="G33" s="30">
        <v>70376</v>
      </c>
      <c r="H33" s="31">
        <v>0.374520547945206</v>
      </c>
      <c r="I33" s="55">
        <f t="shared" si="0"/>
        <v>26357</v>
      </c>
      <c r="J33" s="33"/>
    </row>
    <row r="34" s="4" customFormat="1" ht="12.75" spans="1:10">
      <c r="A34" s="24">
        <v>30</v>
      </c>
      <c r="B34" s="25" t="s">
        <v>58</v>
      </c>
      <c r="C34" s="26"/>
      <c r="D34" s="27">
        <v>43497</v>
      </c>
      <c r="E34" s="32" t="s">
        <v>29</v>
      </c>
      <c r="F34" s="29">
        <v>410.188</v>
      </c>
      <c r="G34" s="30">
        <v>79182</v>
      </c>
      <c r="H34" s="31">
        <v>0.374520547945206</v>
      </c>
      <c r="I34" s="55">
        <f t="shared" si="0"/>
        <v>29655</v>
      </c>
      <c r="J34" s="33"/>
    </row>
    <row r="35" s="4" customFormat="1" ht="12.75" spans="1:10">
      <c r="A35" s="24">
        <v>31</v>
      </c>
      <c r="B35" s="25" t="s">
        <v>59</v>
      </c>
      <c r="C35" s="39"/>
      <c r="D35" s="27">
        <v>43497</v>
      </c>
      <c r="E35" s="32" t="s">
        <v>29</v>
      </c>
      <c r="F35" s="29">
        <v>587.7072</v>
      </c>
      <c r="G35" s="30">
        <v>142622</v>
      </c>
      <c r="H35" s="31">
        <v>0.374520547945206</v>
      </c>
      <c r="I35" s="55">
        <f t="shared" si="0"/>
        <v>53415</v>
      </c>
      <c r="J35" s="33"/>
    </row>
    <row r="36" s="4" customFormat="1" ht="12.75" spans="1:10">
      <c r="A36" s="24">
        <v>32</v>
      </c>
      <c r="B36" s="25" t="s">
        <v>60</v>
      </c>
      <c r="C36" s="33"/>
      <c r="D36" s="27">
        <v>43497</v>
      </c>
      <c r="E36" s="32" t="s">
        <v>29</v>
      </c>
      <c r="F36" s="29">
        <v>134.6092</v>
      </c>
      <c r="G36" s="30">
        <v>41575</v>
      </c>
      <c r="H36" s="31">
        <v>0.374520547945206</v>
      </c>
      <c r="I36" s="55">
        <f t="shared" si="0"/>
        <v>15571</v>
      </c>
      <c r="J36" s="38"/>
    </row>
    <row r="37" s="4" customFormat="1" ht="12.75" spans="1:10">
      <c r="A37" s="24">
        <v>33</v>
      </c>
      <c r="B37" s="25" t="s">
        <v>61</v>
      </c>
      <c r="C37" s="26"/>
      <c r="D37" s="27">
        <v>43497</v>
      </c>
      <c r="E37" s="28" t="s">
        <v>27</v>
      </c>
      <c r="F37" s="29">
        <v>44</v>
      </c>
      <c r="G37" s="30">
        <v>6212</v>
      </c>
      <c r="H37" s="31">
        <v>0.374520547945206</v>
      </c>
      <c r="I37" s="55">
        <f t="shared" si="0"/>
        <v>2327</v>
      </c>
      <c r="J37" s="33"/>
    </row>
    <row r="38" s="4" customFormat="1" ht="12.75" spans="1:10">
      <c r="A38" s="24">
        <v>34</v>
      </c>
      <c r="B38" s="25" t="s">
        <v>62</v>
      </c>
      <c r="C38" s="26"/>
      <c r="D38" s="27">
        <v>43497</v>
      </c>
      <c r="E38" s="28" t="s">
        <v>29</v>
      </c>
      <c r="F38" s="29">
        <v>220.3146</v>
      </c>
      <c r="G38" s="30">
        <v>80197</v>
      </c>
      <c r="H38" s="31">
        <v>0.374520547945206</v>
      </c>
      <c r="I38" s="55">
        <f t="shared" si="0"/>
        <v>30035</v>
      </c>
      <c r="J38" s="33"/>
    </row>
    <row r="39" s="5" customFormat="1" ht="12.75" spans="1:10">
      <c r="A39" s="24">
        <v>35</v>
      </c>
      <c r="B39" s="25" t="s">
        <v>63</v>
      </c>
      <c r="C39" s="26"/>
      <c r="D39" s="27">
        <v>43497</v>
      </c>
      <c r="E39" s="28" t="s">
        <v>29</v>
      </c>
      <c r="F39" s="29">
        <v>821.15</v>
      </c>
      <c r="G39" s="30">
        <v>137098</v>
      </c>
      <c r="H39" s="31">
        <v>0.374520547945206</v>
      </c>
      <c r="I39" s="55">
        <f t="shared" si="0"/>
        <v>51346</v>
      </c>
      <c r="J39" s="33"/>
    </row>
    <row r="40" s="4" customFormat="1" ht="12.75" spans="1:10">
      <c r="A40" s="24">
        <v>36</v>
      </c>
      <c r="B40" s="25" t="s">
        <v>64</v>
      </c>
      <c r="C40" s="26"/>
      <c r="D40" s="27">
        <v>43497</v>
      </c>
      <c r="E40" s="28" t="s">
        <v>29</v>
      </c>
      <c r="F40" s="29">
        <v>128.04</v>
      </c>
      <c r="G40" s="30">
        <v>24717</v>
      </c>
      <c r="H40" s="31">
        <v>0.374520547945206</v>
      </c>
      <c r="I40" s="55">
        <f t="shared" si="0"/>
        <v>9257</v>
      </c>
      <c r="J40" s="33"/>
    </row>
    <row r="41" s="4" customFormat="1" ht="12.75" spans="1:10">
      <c r="A41" s="24">
        <v>37</v>
      </c>
      <c r="B41" s="25" t="s">
        <v>65</v>
      </c>
      <c r="C41" s="26"/>
      <c r="D41" s="27">
        <v>43497</v>
      </c>
      <c r="E41" s="28" t="s">
        <v>29</v>
      </c>
      <c r="F41" s="29">
        <v>33</v>
      </c>
      <c r="G41" s="30">
        <v>6552</v>
      </c>
      <c r="H41" s="31">
        <v>0.374520547945206</v>
      </c>
      <c r="I41" s="55">
        <f t="shared" si="0"/>
        <v>2454</v>
      </c>
      <c r="J41" s="33"/>
    </row>
    <row r="42" s="4" customFormat="1" ht="12.75" spans="1:10">
      <c r="A42" s="24">
        <v>38</v>
      </c>
      <c r="B42" s="25" t="s">
        <v>66</v>
      </c>
      <c r="C42" s="26"/>
      <c r="D42" s="27">
        <v>43497</v>
      </c>
      <c r="E42" s="28" t="s">
        <v>29</v>
      </c>
      <c r="F42" s="29">
        <v>1268.63</v>
      </c>
      <c r="G42" s="30">
        <v>153933</v>
      </c>
      <c r="H42" s="31">
        <v>0.374520547945206</v>
      </c>
      <c r="I42" s="55">
        <f t="shared" si="0"/>
        <v>57651</v>
      </c>
      <c r="J42" s="33"/>
    </row>
    <row r="43" s="4" customFormat="1" ht="12.75" spans="1:10">
      <c r="A43" s="24">
        <v>39</v>
      </c>
      <c r="B43" s="25" t="s">
        <v>67</v>
      </c>
      <c r="C43" s="26"/>
      <c r="D43" s="27">
        <v>43497</v>
      </c>
      <c r="E43" s="28" t="s">
        <v>29</v>
      </c>
      <c r="F43" s="29">
        <v>900.8</v>
      </c>
      <c r="G43" s="30">
        <v>44714</v>
      </c>
      <c r="H43" s="31">
        <v>0.374520547945206</v>
      </c>
      <c r="I43" s="55">
        <f t="shared" si="0"/>
        <v>16746</v>
      </c>
      <c r="J43" s="33"/>
    </row>
    <row r="44" s="4" customFormat="1" ht="12.75" spans="1:10">
      <c r="A44" s="24">
        <v>40</v>
      </c>
      <c r="B44" s="25" t="s">
        <v>68</v>
      </c>
      <c r="C44" s="26" t="s">
        <v>69</v>
      </c>
      <c r="D44" s="27">
        <v>43497</v>
      </c>
      <c r="E44" s="28" t="s">
        <v>16</v>
      </c>
      <c r="F44" s="29">
        <v>7.3</v>
      </c>
      <c r="G44" s="30">
        <v>5234</v>
      </c>
      <c r="H44" s="31">
        <v>0.374520547945206</v>
      </c>
      <c r="I44" s="55">
        <f t="shared" si="0"/>
        <v>1960</v>
      </c>
      <c r="J44" s="33"/>
    </row>
    <row r="45" s="4" customFormat="1" ht="12.75" spans="1:10">
      <c r="A45" s="24">
        <v>41</v>
      </c>
      <c r="B45" s="25" t="s">
        <v>70</v>
      </c>
      <c r="C45" s="26" t="s">
        <v>71</v>
      </c>
      <c r="D45" s="27">
        <v>43497</v>
      </c>
      <c r="E45" s="28" t="s">
        <v>29</v>
      </c>
      <c r="F45" s="29">
        <v>70.2064</v>
      </c>
      <c r="G45" s="30">
        <v>19361</v>
      </c>
      <c r="H45" s="31">
        <v>0.374520547945206</v>
      </c>
      <c r="I45" s="55">
        <f t="shared" si="0"/>
        <v>7251</v>
      </c>
      <c r="J45" s="33"/>
    </row>
    <row r="46" s="4" customFormat="1" ht="12.75" spans="1:10">
      <c r="A46" s="24">
        <v>42</v>
      </c>
      <c r="B46" s="25" t="s">
        <v>72</v>
      </c>
      <c r="C46" s="26"/>
      <c r="D46" s="27">
        <v>43497</v>
      </c>
      <c r="E46" s="28" t="s">
        <v>29</v>
      </c>
      <c r="F46" s="29">
        <v>70.2064</v>
      </c>
      <c r="G46" s="30">
        <v>21684</v>
      </c>
      <c r="H46" s="31">
        <v>0.374520547945206</v>
      </c>
      <c r="I46" s="55">
        <f t="shared" si="0"/>
        <v>8121</v>
      </c>
      <c r="J46" s="33"/>
    </row>
    <row r="47" s="4" customFormat="1" ht="12.75" spans="1:10">
      <c r="A47" s="24">
        <v>43</v>
      </c>
      <c r="B47" s="25" t="s">
        <v>73</v>
      </c>
      <c r="C47" s="26" t="s">
        <v>74</v>
      </c>
      <c r="D47" s="27">
        <v>43497</v>
      </c>
      <c r="E47" s="28" t="s">
        <v>75</v>
      </c>
      <c r="F47" s="29">
        <v>44</v>
      </c>
      <c r="G47" s="30">
        <v>34945</v>
      </c>
      <c r="H47" s="31">
        <v>0.374520547945206</v>
      </c>
      <c r="I47" s="55">
        <f t="shared" si="0"/>
        <v>13088</v>
      </c>
      <c r="J47" s="33"/>
    </row>
    <row r="48" s="4" customFormat="1" ht="12.75" spans="1:10">
      <c r="A48" s="24">
        <v>44</v>
      </c>
      <c r="B48" s="34" t="s">
        <v>76</v>
      </c>
      <c r="C48" s="26"/>
      <c r="D48" s="27">
        <v>43497</v>
      </c>
      <c r="E48" s="28" t="s">
        <v>46</v>
      </c>
      <c r="F48" s="29">
        <v>1</v>
      </c>
      <c r="G48" s="30">
        <v>198994</v>
      </c>
      <c r="H48" s="31">
        <v>0.374520547945206</v>
      </c>
      <c r="I48" s="55">
        <f t="shared" si="0"/>
        <v>74527</v>
      </c>
      <c r="J48" s="33"/>
    </row>
    <row r="49" s="4" customFormat="1" ht="12.75" spans="1:10">
      <c r="A49" s="24">
        <v>45</v>
      </c>
      <c r="B49" s="25" t="s">
        <v>77</v>
      </c>
      <c r="C49" s="33" t="s">
        <v>78</v>
      </c>
      <c r="D49" s="27">
        <v>43497</v>
      </c>
      <c r="E49" s="40" t="s">
        <v>75</v>
      </c>
      <c r="F49" s="29">
        <v>1</v>
      </c>
      <c r="G49" s="30">
        <v>7720</v>
      </c>
      <c r="H49" s="31">
        <v>0.374520547945206</v>
      </c>
      <c r="I49" s="55">
        <f t="shared" si="0"/>
        <v>2891</v>
      </c>
      <c r="J49" s="33"/>
    </row>
    <row r="50" s="4" customFormat="1" ht="12.75" spans="1:10">
      <c r="A50" s="24">
        <v>46</v>
      </c>
      <c r="B50" s="25" t="s">
        <v>79</v>
      </c>
      <c r="C50" s="26"/>
      <c r="D50" s="27">
        <v>43497</v>
      </c>
      <c r="E50" s="28" t="s">
        <v>27</v>
      </c>
      <c r="F50" s="29">
        <v>1</v>
      </c>
      <c r="G50" s="30">
        <v>45336</v>
      </c>
      <c r="H50" s="31">
        <v>0.374520547945206</v>
      </c>
      <c r="I50" s="55">
        <f t="shared" si="0"/>
        <v>16979</v>
      </c>
      <c r="J50" s="33"/>
    </row>
    <row r="51" s="4" customFormat="1" ht="12.75" spans="1:10">
      <c r="A51" s="24">
        <v>47</v>
      </c>
      <c r="B51" s="25" t="s">
        <v>80</v>
      </c>
      <c r="C51" s="33" t="s">
        <v>81</v>
      </c>
      <c r="D51" s="27">
        <v>43497</v>
      </c>
      <c r="E51" s="40" t="s">
        <v>75</v>
      </c>
      <c r="F51" s="29">
        <v>1</v>
      </c>
      <c r="G51" s="30">
        <v>2500</v>
      </c>
      <c r="H51" s="31">
        <v>0.374520547945206</v>
      </c>
      <c r="I51" s="55">
        <f t="shared" si="0"/>
        <v>936</v>
      </c>
      <c r="J51" s="33"/>
    </row>
    <row r="52" s="4" customFormat="1" ht="12.75" spans="1:10">
      <c r="A52" s="24">
        <v>48</v>
      </c>
      <c r="B52" s="25" t="s">
        <v>82</v>
      </c>
      <c r="C52" s="41" t="s">
        <v>83</v>
      </c>
      <c r="D52" s="27">
        <v>43497</v>
      </c>
      <c r="E52" s="40" t="s">
        <v>75</v>
      </c>
      <c r="F52" s="42">
        <v>1</v>
      </c>
      <c r="G52" s="30">
        <v>2188</v>
      </c>
      <c r="H52" s="31">
        <v>0.374520547945206</v>
      </c>
      <c r="I52" s="55">
        <f t="shared" si="0"/>
        <v>819</v>
      </c>
      <c r="J52" s="35"/>
    </row>
    <row r="53" s="4" customFormat="1" ht="12.75" spans="1:10">
      <c r="A53" s="24">
        <v>49</v>
      </c>
      <c r="B53" s="25" t="s">
        <v>84</v>
      </c>
      <c r="C53" s="43" t="s">
        <v>85</v>
      </c>
      <c r="D53" s="27">
        <v>43497</v>
      </c>
      <c r="E53" s="40" t="s">
        <v>75</v>
      </c>
      <c r="F53" s="29">
        <v>1</v>
      </c>
      <c r="G53" s="30">
        <v>4500</v>
      </c>
      <c r="H53" s="31">
        <v>0.374520547945206</v>
      </c>
      <c r="I53" s="55">
        <f t="shared" si="0"/>
        <v>1685</v>
      </c>
      <c r="J53" s="26"/>
    </row>
    <row r="54" s="4" customFormat="1" ht="12.75" spans="1:10">
      <c r="A54" s="24">
        <v>50</v>
      </c>
      <c r="B54" s="25" t="s">
        <v>86</v>
      </c>
      <c r="C54" s="33" t="s">
        <v>87</v>
      </c>
      <c r="D54" s="27">
        <v>43497</v>
      </c>
      <c r="E54" s="40" t="s">
        <v>75</v>
      </c>
      <c r="F54" s="29">
        <v>1</v>
      </c>
      <c r="G54" s="30">
        <v>3500</v>
      </c>
      <c r="H54" s="31">
        <v>0.374520547945206</v>
      </c>
      <c r="I54" s="55">
        <f t="shared" si="0"/>
        <v>1311</v>
      </c>
      <c r="J54" s="33"/>
    </row>
    <row r="55" s="4" customFormat="1" ht="12" spans="1:10">
      <c r="A55" s="44"/>
      <c r="B55" s="45"/>
      <c r="C55" s="44"/>
      <c r="D55" s="44"/>
      <c r="E55" s="44"/>
      <c r="F55" s="44"/>
      <c r="G55" s="44"/>
      <c r="H55" s="44"/>
      <c r="I55" s="44"/>
      <c r="J55" s="44"/>
    </row>
    <row r="56" s="6" customFormat="1" ht="12" spans="1:10">
      <c r="A56" s="46" t="s">
        <v>88</v>
      </c>
      <c r="B56" s="47"/>
      <c r="C56" s="48"/>
      <c r="D56" s="48"/>
      <c r="E56" s="48"/>
      <c r="F56" s="49"/>
      <c r="G56" s="50">
        <f>SUM(G5:G55)</f>
        <v>2332348</v>
      </c>
      <c r="H56" s="50"/>
      <c r="I56" s="50">
        <f>SUM(I5:I55)</f>
        <v>998022</v>
      </c>
      <c r="J56" s="50"/>
    </row>
    <row r="60" spans="8:8">
      <c r="H60" s="51"/>
    </row>
  </sheetData>
  <mergeCells count="3">
    <mergeCell ref="A1:J1"/>
    <mergeCell ref="A2:J2"/>
    <mergeCell ref="A56:B56"/>
  </mergeCells>
  <printOptions horizontalCentered="1"/>
  <pageMargins left="0.751388888888889" right="0.751388888888889" top="1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王发毅</cp:lastModifiedBy>
  <dcterms:created xsi:type="dcterms:W3CDTF">2024-08-20T01:48:00Z</dcterms:created>
  <dcterms:modified xsi:type="dcterms:W3CDTF">2024-09-02T01:52:14Z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1FA7CB7B84A54304AFD6856E60C40920_13</vt:lpwstr>
  </property>
  <property fmtid="{D5CDD505-2E9C-101B-9397-08002B2CF9AE}" pid="3" name="KSOProductBuildVer">
    <vt:lpwstr>2052-12.1.0.17145</vt:lpwstr>
  </property>
</Properties>
</file>